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jobs\90-\950491 Project Clover\ADMIN\06 Specification-Schedules\06 03 Schedule\2024 Planning\Issued to CCC_Part 8_20240807\"/>
    </mc:Choice>
  </mc:AlternateContent>
  <xr:revisionPtr revIDLastSave="0" documentId="13_ncr:1_{1355CF9A-5A38-42BA-AC08-4E4C0CDC6FAA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Residential Option2 12&amp;24" sheetId="14" r:id="rId1"/>
  </sheets>
  <definedNames>
    <definedName name="_xlnm.Print_Area" localSheetId="0">'Residential Option2 12&amp;24'!$A$1:$AA$97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4" l="1"/>
  <c r="C10" i="14" l="1"/>
  <c r="J10" i="14" l="1"/>
  <c r="L38" i="14" l="1"/>
  <c r="J12" i="14"/>
  <c r="M12" i="14" s="1"/>
  <c r="J13" i="14"/>
  <c r="M13" i="14" s="1"/>
  <c r="J14" i="14"/>
  <c r="M14" i="14" s="1"/>
  <c r="J15" i="14"/>
  <c r="M15" i="14" s="1"/>
  <c r="J16" i="14"/>
  <c r="M16" i="14" s="1"/>
  <c r="J17" i="14"/>
  <c r="M17" i="14" s="1"/>
  <c r="J18" i="14"/>
  <c r="M18" i="14" s="1"/>
  <c r="J19" i="14"/>
  <c r="M19" i="14" s="1"/>
  <c r="J20" i="14"/>
  <c r="M20" i="14" s="1"/>
  <c r="J21" i="14"/>
  <c r="M21" i="14" s="1"/>
  <c r="J22" i="14"/>
  <c r="M22" i="14" s="1"/>
  <c r="J23" i="14"/>
  <c r="M23" i="14" s="1"/>
  <c r="J24" i="14"/>
  <c r="M24" i="14" s="1"/>
  <c r="J25" i="14"/>
  <c r="M25" i="14" s="1"/>
  <c r="J26" i="14"/>
  <c r="M26" i="14" s="1"/>
  <c r="J27" i="14"/>
  <c r="M27" i="14" s="1"/>
  <c r="J28" i="14"/>
  <c r="M28" i="14" s="1"/>
  <c r="J29" i="14"/>
  <c r="M29" i="14" s="1"/>
  <c r="J30" i="14"/>
  <c r="M30" i="14" s="1"/>
  <c r="J31" i="14"/>
  <c r="M31" i="14" s="1"/>
  <c r="J32" i="14"/>
  <c r="M32" i="14" s="1"/>
  <c r="J33" i="14"/>
  <c r="M33" i="14" s="1"/>
  <c r="J34" i="14"/>
  <c r="M34" i="14" s="1"/>
  <c r="J35" i="14"/>
  <c r="M35" i="14" s="1"/>
  <c r="J11" i="14"/>
  <c r="I38" i="14" l="1"/>
  <c r="H38" i="14"/>
  <c r="G38" i="14"/>
  <c r="F38" i="14"/>
  <c r="E38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38" i="14" l="1"/>
  <c r="J38" i="14"/>
  <c r="M38" i="14" l="1"/>
  <c r="F39" i="14"/>
  <c r="G39" i="14"/>
  <c r="I39" i="14"/>
  <c r="E39" i="14"/>
  <c r="H39" i="14"/>
</calcChain>
</file>

<file path=xl/sharedStrings.xml><?xml version="1.0" encoding="utf-8"?>
<sst xmlns="http://schemas.openxmlformats.org/spreadsheetml/2006/main" count="58" uniqueCount="52">
  <si>
    <t>CLIENT:</t>
  </si>
  <si>
    <t>PROJECT:</t>
  </si>
  <si>
    <t xml:space="preserve">
</t>
  </si>
  <si>
    <t>1 Bed</t>
  </si>
  <si>
    <t>3 Bed</t>
  </si>
  <si>
    <t>Studio</t>
  </si>
  <si>
    <t>Level 01</t>
  </si>
  <si>
    <t>Level 02</t>
  </si>
  <si>
    <t>Level 03</t>
  </si>
  <si>
    <t>Level 04</t>
  </si>
  <si>
    <t>Level 05</t>
  </si>
  <si>
    <t>Level 06</t>
  </si>
  <si>
    <t>Level 07</t>
  </si>
  <si>
    <t>Level 08</t>
  </si>
  <si>
    <t>Level 09</t>
  </si>
  <si>
    <t>Level 10</t>
  </si>
  <si>
    <t>Level 11</t>
  </si>
  <si>
    <t>Level 12</t>
  </si>
  <si>
    <t>Level 13</t>
  </si>
  <si>
    <t>Level 14</t>
  </si>
  <si>
    <t>Level 15</t>
  </si>
  <si>
    <t>Level 16</t>
  </si>
  <si>
    <t>Level 17</t>
  </si>
  <si>
    <t>Level 18</t>
  </si>
  <si>
    <t>Level 19</t>
  </si>
  <si>
    <t>Level 20</t>
  </si>
  <si>
    <t>Total</t>
  </si>
  <si>
    <t>Level 21</t>
  </si>
  <si>
    <t>sqm</t>
  </si>
  <si>
    <t>sqft</t>
  </si>
  <si>
    <t>2 Bed (4)</t>
  </si>
  <si>
    <t>2 Bed (3)</t>
  </si>
  <si>
    <t xml:space="preserve">TOTAL  (new building) </t>
  </si>
  <si>
    <t>Level 22</t>
  </si>
  <si>
    <t>Level 23</t>
  </si>
  <si>
    <t xml:space="preserve">Level 24 </t>
  </si>
  <si>
    <t xml:space="preserve">Percentages </t>
  </si>
  <si>
    <t>Target Percentages CCDP 2022</t>
  </si>
  <si>
    <t>Max / Min as per CCDP 2022</t>
  </si>
  <si>
    <t>15%/25%</t>
  </si>
  <si>
    <t>no.</t>
  </si>
  <si>
    <t>Dual Aspect %</t>
  </si>
  <si>
    <t>%</t>
  </si>
  <si>
    <t>5% / 15%</t>
  </si>
  <si>
    <t>25% / 35%</t>
  </si>
  <si>
    <t>35%/55%</t>
  </si>
  <si>
    <t>GIA</t>
  </si>
  <si>
    <t>Lower Ground Floor</t>
  </si>
  <si>
    <t>Ground Floor Level</t>
  </si>
  <si>
    <t>Area Schedule Summary</t>
  </si>
  <si>
    <t>Progressive Commercial Construction Limited</t>
  </si>
  <si>
    <t>The Railyard Apartments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</si>
</sst>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name val="Arial Narrow"/>
      <family val="2"/>
    </font>
    <font>
      <b/>
      <i/>
      <sz val="12"/>
      <name val="Arial Narrow"/>
      <family val="2"/>
    </font>
    <font>
      <b/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Henry Regular"/>
    </font>
    <font>
      <b/>
      <sz val="9"/>
      <color theme="1"/>
      <name val="Henry Regula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3" xfId="0" applyBorder="1"/>
    <xf numFmtId="1" fontId="0" fillId="0" borderId="4" xfId="0" applyNumberFormat="1" applyBorder="1"/>
    <xf numFmtId="0" fontId="0" fillId="0" borderId="8" xfId="0" applyBorder="1"/>
    <xf numFmtId="0" fontId="0" fillId="0" borderId="9" xfId="0" applyBorder="1"/>
    <xf numFmtId="3" fontId="6" fillId="0" borderId="5" xfId="0" applyNumberFormat="1" applyFont="1" applyBorder="1"/>
    <xf numFmtId="3" fontId="1" fillId="0" borderId="5" xfId="0" applyNumberFormat="1" applyFont="1" applyBorder="1"/>
    <xf numFmtId="49" fontId="5" fillId="3" borderId="2" xfId="0" applyNumberFormat="1" applyFont="1" applyFill="1" applyBorder="1" applyAlignment="1">
      <alignment vertical="top" wrapText="1"/>
    </xf>
    <xf numFmtId="0" fontId="3" fillId="0" borderId="1" xfId="0" applyFont="1" applyBorder="1"/>
    <xf numFmtId="3" fontId="0" fillId="0" borderId="1" xfId="0" applyNumberFormat="1" applyBorder="1"/>
    <xf numFmtId="1" fontId="0" fillId="0" borderId="9" xfId="0" applyNumberFormat="1" applyBorder="1"/>
    <xf numFmtId="0" fontId="0" fillId="0" borderId="12" xfId="0" applyBorder="1"/>
    <xf numFmtId="0" fontId="0" fillId="0" borderId="16" xfId="0" applyBorder="1"/>
    <xf numFmtId="1" fontId="0" fillId="0" borderId="16" xfId="0" applyNumberFormat="1" applyBorder="1"/>
    <xf numFmtId="0" fontId="1" fillId="3" borderId="3" xfId="0" applyFont="1" applyFill="1" applyBorder="1"/>
    <xf numFmtId="9" fontId="1" fillId="3" borderId="1" xfId="0" applyNumberFormat="1" applyFont="1" applyFill="1" applyBorder="1"/>
    <xf numFmtId="9" fontId="1" fillId="3" borderId="4" xfId="0" applyNumberFormat="1" applyFont="1" applyFill="1" applyBorder="1"/>
    <xf numFmtId="49" fontId="4" fillId="3" borderId="17" xfId="0" applyNumberFormat="1" applyFont="1" applyFill="1" applyBorder="1" applyAlignment="1">
      <alignment vertical="top"/>
    </xf>
    <xf numFmtId="49" fontId="4" fillId="3" borderId="18" xfId="0" applyNumberFormat="1" applyFont="1" applyFill="1" applyBorder="1" applyAlignment="1">
      <alignment vertical="top"/>
    </xf>
    <xf numFmtId="3" fontId="0" fillId="0" borderId="16" xfId="0" applyNumberFormat="1" applyBorder="1"/>
    <xf numFmtId="3" fontId="0" fillId="0" borderId="9" xfId="0" applyNumberFormat="1" applyBorder="1"/>
    <xf numFmtId="0" fontId="1" fillId="2" borderId="8" xfId="0" applyFont="1" applyFill="1" applyBorder="1"/>
    <xf numFmtId="0" fontId="1" fillId="2" borderId="18" xfId="0" applyFont="1" applyFill="1" applyBorder="1"/>
    <xf numFmtId="49" fontId="5" fillId="3" borderId="18" xfId="0" applyNumberFormat="1" applyFont="1" applyFill="1" applyBorder="1" applyAlignment="1">
      <alignment vertical="top" wrapText="1"/>
    </xf>
    <xf numFmtId="0" fontId="6" fillId="2" borderId="12" xfId="0" applyFont="1" applyFill="1" applyBorder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1" fillId="2" borderId="9" xfId="0" applyNumberFormat="1" applyFont="1" applyFill="1" applyBorder="1"/>
    <xf numFmtId="3" fontId="6" fillId="0" borderId="13" xfId="0" applyNumberFormat="1" applyFont="1" applyBorder="1"/>
    <xf numFmtId="3" fontId="1" fillId="0" borderId="13" xfId="0" applyNumberFormat="1" applyFont="1" applyBorder="1"/>
    <xf numFmtId="0" fontId="1" fillId="2" borderId="9" xfId="0" applyFont="1" applyFill="1" applyBorder="1"/>
    <xf numFmtId="0" fontId="1" fillId="3" borderId="12" xfId="0" applyFont="1" applyFill="1" applyBorder="1"/>
    <xf numFmtId="0" fontId="3" fillId="0" borderId="1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1" fontId="0" fillId="0" borderId="15" xfId="0" applyNumberFormat="1" applyBorder="1"/>
    <xf numFmtId="1" fontId="0" fillId="0" borderId="20" xfId="0" applyNumberFormat="1" applyBorder="1"/>
    <xf numFmtId="1" fontId="0" fillId="0" borderId="19" xfId="0" applyNumberFormat="1" applyBorder="1"/>
    <xf numFmtId="3" fontId="1" fillId="2" borderId="20" xfId="0" applyNumberFormat="1" applyFont="1" applyFill="1" applyBorder="1"/>
    <xf numFmtId="164" fontId="1" fillId="3" borderId="19" xfId="0" applyNumberFormat="1" applyFont="1" applyFill="1" applyBorder="1"/>
    <xf numFmtId="9" fontId="1" fillId="3" borderId="15" xfId="0" applyNumberFormat="1" applyFont="1" applyFill="1" applyBorder="1"/>
    <xf numFmtId="9" fontId="1" fillId="3" borderId="15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vertical="top"/>
    </xf>
    <xf numFmtId="1" fontId="0" fillId="0" borderId="0" xfId="0" applyNumberFormat="1"/>
    <xf numFmtId="3" fontId="1" fillId="0" borderId="0" xfId="0" applyNumberFormat="1" applyFont="1"/>
    <xf numFmtId="0" fontId="9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1" fontId="0" fillId="0" borderId="6" xfId="0" applyNumberFormat="1" applyBorder="1"/>
    <xf numFmtId="1" fontId="0" fillId="0" borderId="7" xfId="0" applyNumberFormat="1" applyBorder="1"/>
    <xf numFmtId="1" fontId="0" fillId="0" borderId="22" xfId="0" applyNumberFormat="1" applyBorder="1"/>
    <xf numFmtId="3" fontId="1" fillId="2" borderId="7" xfId="0" applyNumberFormat="1" applyFont="1" applyFill="1" applyBorder="1"/>
    <xf numFmtId="164" fontId="1" fillId="3" borderId="22" xfId="0" applyNumberFormat="1" applyFont="1" applyFill="1" applyBorder="1"/>
    <xf numFmtId="9" fontId="1" fillId="3" borderId="6" xfId="0" applyNumberFormat="1" applyFont="1" applyFill="1" applyBorder="1"/>
    <xf numFmtId="9" fontId="1" fillId="3" borderId="6" xfId="0" applyNumberFormat="1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1" fontId="10" fillId="2" borderId="9" xfId="0" applyNumberFormat="1" applyFont="1" applyFill="1" applyBorder="1"/>
    <xf numFmtId="9" fontId="1" fillId="3" borderId="16" xfId="0" applyNumberFormat="1" applyFont="1" applyFill="1" applyBorder="1"/>
    <xf numFmtId="49" fontId="4" fillId="3" borderId="27" xfId="0" applyNumberFormat="1" applyFont="1" applyFill="1" applyBorder="1" applyAlignment="1">
      <alignment vertical="top"/>
    </xf>
    <xf numFmtId="0" fontId="1" fillId="2" borderId="17" xfId="0" applyFont="1" applyFill="1" applyBorder="1"/>
    <xf numFmtId="0" fontId="3" fillId="0" borderId="4" xfId="0" applyFont="1" applyBorder="1" applyAlignment="1">
      <alignment horizontal="right"/>
    </xf>
    <xf numFmtId="9" fontId="0" fillId="0" borderId="4" xfId="1" applyFont="1" applyBorder="1"/>
    <xf numFmtId="9" fontId="0" fillId="0" borderId="10" xfId="1" applyFont="1" applyBorder="1"/>
    <xf numFmtId="9" fontId="0" fillId="0" borderId="14" xfId="1" applyFont="1" applyBorder="1"/>
    <xf numFmtId="9" fontId="1" fillId="2" borderId="10" xfId="1" applyFont="1" applyFill="1" applyBorder="1"/>
    <xf numFmtId="164" fontId="1" fillId="3" borderId="14" xfId="0" applyNumberFormat="1" applyFont="1" applyFill="1" applyBorder="1"/>
    <xf numFmtId="9" fontId="1" fillId="3" borderId="4" xfId="0" applyNumberFormat="1" applyFont="1" applyFill="1" applyBorder="1" applyAlignment="1">
      <alignment horizontal="center"/>
    </xf>
    <xf numFmtId="1" fontId="10" fillId="0" borderId="0" xfId="0" applyNumberFormat="1" applyFont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5" fillId="3" borderId="27" xfId="0" applyNumberFormat="1" applyFont="1" applyFill="1" applyBorder="1" applyAlignment="1">
      <alignment horizontal="left" vertical="top" wrapText="1"/>
    </xf>
    <xf numFmtId="49" fontId="4" fillId="3" borderId="18" xfId="0" applyNumberFormat="1" applyFont="1" applyFill="1" applyBorder="1" applyAlignment="1">
      <alignment horizontal="left" vertical="top"/>
    </xf>
    <xf numFmtId="49" fontId="4" fillId="3" borderId="27" xfId="0" applyNumberFormat="1" applyFont="1" applyFill="1" applyBorder="1" applyAlignment="1">
      <alignment horizontal="left" vertical="top"/>
    </xf>
    <xf numFmtId="9" fontId="1" fillId="0" borderId="16" xfId="1" applyFont="1" applyFill="1" applyBorder="1"/>
    <xf numFmtId="9" fontId="1" fillId="0" borderId="16" xfId="0" applyNumberFormat="1" applyFont="1" applyBorder="1"/>
    <xf numFmtId="0" fontId="1" fillId="3" borderId="1" xfId="0" applyFont="1" applyFill="1" applyBorder="1"/>
    <xf numFmtId="0" fontId="11" fillId="0" borderId="0" xfId="0" applyFont="1"/>
    <xf numFmtId="0" fontId="11" fillId="0" borderId="0" xfId="0" applyFont="1" applyAlignment="1">
      <alignment horizontal="center" vertical="center"/>
    </xf>
    <xf numFmtId="9" fontId="11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3" fontId="1" fillId="0" borderId="11" xfId="0" applyNumberFormat="1" applyFont="1" applyBorder="1"/>
    <xf numFmtId="3" fontId="6" fillId="0" borderId="0" xfId="0" applyNumberFormat="1" applyFont="1"/>
    <xf numFmtId="0" fontId="3" fillId="0" borderId="0" xfId="0" applyFont="1" applyAlignment="1">
      <alignment horizontal="right"/>
    </xf>
    <xf numFmtId="0" fontId="1" fillId="3" borderId="17" xfId="0" applyFont="1" applyFill="1" applyBorder="1"/>
    <xf numFmtId="3" fontId="6" fillId="0" borderId="11" xfId="0" applyNumberFormat="1" applyFont="1" applyBorder="1"/>
    <xf numFmtId="0" fontId="1" fillId="0" borderId="29" xfId="0" applyFont="1" applyBorder="1" applyAlignment="1">
      <alignment horizontal="center"/>
    </xf>
    <xf numFmtId="9" fontId="1" fillId="0" borderId="29" xfId="0" applyNumberFormat="1" applyFont="1" applyBorder="1" applyAlignment="1">
      <alignment horizontal="center"/>
    </xf>
    <xf numFmtId="9" fontId="1" fillId="3" borderId="29" xfId="0" applyNumberFormat="1" applyFont="1" applyFill="1" applyBorder="1" applyAlignment="1">
      <alignment horizontal="center"/>
    </xf>
    <xf numFmtId="9" fontId="1" fillId="3" borderId="9" xfId="0" applyNumberFormat="1" applyFont="1" applyFill="1" applyBorder="1"/>
    <xf numFmtId="9" fontId="1" fillId="3" borderId="7" xfId="0" applyNumberFormat="1" applyFont="1" applyFill="1" applyBorder="1" applyAlignment="1">
      <alignment horizontal="center"/>
    </xf>
    <xf numFmtId="9" fontId="1" fillId="3" borderId="20" xfId="0" applyNumberFormat="1" applyFont="1" applyFill="1" applyBorder="1" applyAlignment="1">
      <alignment horizontal="center"/>
    </xf>
    <xf numFmtId="9" fontId="1" fillId="3" borderId="1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49" fontId="5" fillId="3" borderId="17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1" fillId="2" borderId="2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9" fillId="2" borderId="21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5355851" cy="9048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47825" y="0"/>
          <a:ext cx="5355851" cy="904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IE" sz="2000">
            <a:solidFill>
              <a:schemeClr val="tx1">
                <a:lumMod val="50000"/>
                <a:lumOff val="50000"/>
              </a:schemeClr>
            </a:solidFill>
            <a:latin typeface="Impact" pitchFamily="34" charset="0"/>
            <a:cs typeface="Arial" pitchFamily="34" charset="0"/>
          </a:endParaRPr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5355851" cy="9048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47825" y="0"/>
          <a:ext cx="5355851" cy="904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IE" sz="2000">
            <a:solidFill>
              <a:schemeClr val="tx1">
                <a:lumMod val="50000"/>
                <a:lumOff val="50000"/>
              </a:schemeClr>
            </a:solidFill>
            <a:latin typeface="Impact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1285875</xdr:colOff>
      <xdr:row>0</xdr:row>
      <xdr:rowOff>0</xdr:rowOff>
    </xdr:from>
    <xdr:ext cx="7229475" cy="90487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85875" y="0"/>
          <a:ext cx="7229475" cy="904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IE" sz="2400">
              <a:solidFill>
                <a:schemeClr val="bg1">
                  <a:lumMod val="50000"/>
                </a:schemeClr>
              </a:solidFill>
              <a:latin typeface="Impact" pitchFamily="34" charset="0"/>
              <a:cs typeface="Arial" pitchFamily="34" charset="0"/>
            </a:rPr>
            <a:t> THE RAILYARD APARTMENTS - AREA</a:t>
          </a:r>
          <a:r>
            <a:rPr lang="en-IE" sz="2400" baseline="0">
              <a:solidFill>
                <a:schemeClr val="bg1">
                  <a:lumMod val="50000"/>
                </a:schemeClr>
              </a:solidFill>
              <a:latin typeface="Impact" pitchFamily="34" charset="0"/>
              <a:cs typeface="Arial" pitchFamily="34" charset="0"/>
            </a:rPr>
            <a:t> </a:t>
          </a:r>
          <a:r>
            <a:rPr lang="en-IE" sz="2400">
              <a:solidFill>
                <a:schemeClr val="bg1">
                  <a:lumMod val="50000"/>
                </a:schemeClr>
              </a:solidFill>
              <a:latin typeface="Impact" pitchFamily="34" charset="0"/>
              <a:cs typeface="Arial" pitchFamily="34" charset="0"/>
            </a:rPr>
            <a:t>SCHEDULE</a:t>
          </a:r>
          <a:r>
            <a:rPr lang="en-IE" sz="2400" baseline="0">
              <a:solidFill>
                <a:schemeClr val="bg1">
                  <a:lumMod val="50000"/>
                </a:schemeClr>
              </a:solidFill>
              <a:latin typeface="Impact" pitchFamily="34" charset="0"/>
              <a:cs typeface="Arial" pitchFamily="34" charset="0"/>
            </a:rPr>
            <a:t> SUMMARY</a:t>
          </a:r>
          <a:endParaRPr lang="en-IE" sz="2400" baseline="0">
            <a:solidFill>
              <a:srgbClr val="FF0000"/>
            </a:solidFill>
            <a:latin typeface="Impact" pitchFamily="34" charset="0"/>
            <a:cs typeface="Arial" pitchFamily="34" charset="0"/>
          </a:endParaRPr>
        </a:p>
        <a:p>
          <a:r>
            <a:rPr lang="en-IE" sz="2000" baseline="0">
              <a:solidFill>
                <a:schemeClr val="tx1">
                  <a:lumMod val="50000"/>
                  <a:lumOff val="50000"/>
                </a:schemeClr>
              </a:solidFill>
              <a:latin typeface="Impact" pitchFamily="34" charset="0"/>
              <a:cs typeface="Arial" pitchFamily="34" charset="0"/>
            </a:rPr>
            <a:t>PLANNING</a:t>
          </a:r>
          <a:endParaRPr lang="en-IE" sz="2000">
            <a:solidFill>
              <a:schemeClr val="tx1">
                <a:lumMod val="50000"/>
                <a:lumOff val="50000"/>
              </a:schemeClr>
            </a:solidFill>
            <a:latin typeface="Impact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106680</xdr:colOff>
      <xdr:row>0</xdr:row>
      <xdr:rowOff>144780</xdr:rowOff>
    </xdr:from>
    <xdr:to>
      <xdr:col>0</xdr:col>
      <xdr:colOff>1173767</xdr:colOff>
      <xdr:row>0</xdr:row>
      <xdr:rowOff>314549</xdr:rowOff>
    </xdr:to>
    <xdr:pic>
      <xdr:nvPicPr>
        <xdr:cNvPr id="2" name="Picture 1" descr="HJL_wordmark_RGB_black.png">
          <a:extLst>
            <a:ext uri="{FF2B5EF4-FFF2-40B4-BE49-F238E27FC236}">
              <a16:creationId xmlns:a16="http://schemas.microsoft.com/office/drawing/2014/main" id="{79D747C9-56F6-4F26-8137-DDD120C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144780"/>
          <a:ext cx="1067087" cy="169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5"/>
  <sheetViews>
    <sheetView tabSelected="1" zoomScale="55" zoomScaleNormal="55" zoomScaleSheetLayoutView="100" workbookViewId="0">
      <selection activeCell="V23" sqref="V23"/>
    </sheetView>
  </sheetViews>
  <sheetFormatPr defaultRowHeight="15" x14ac:dyDescent="0.25"/>
  <cols>
    <col min="1" max="1" width="23.7109375" customWidth="1"/>
    <col min="2" max="2" width="11" customWidth="1"/>
    <col min="3" max="3" width="12.28515625" customWidth="1"/>
    <col min="4" max="4" width="4.42578125" customWidth="1"/>
    <col min="5" max="10" width="9" customWidth="1"/>
    <col min="11" max="11" width="4.42578125" customWidth="1"/>
    <col min="12" max="13" width="9" customWidth="1"/>
    <col min="14" max="14" width="10" customWidth="1"/>
  </cols>
  <sheetData>
    <row r="1" spans="1:14" ht="72.599999999999994" customHeight="1" x14ac:dyDescent="0.35">
      <c r="A1" s="111" t="s">
        <v>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35"/>
    </row>
    <row r="2" spans="1:14" ht="15.75" thickBo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58"/>
      <c r="N2" s="43"/>
    </row>
    <row r="3" spans="1:14" ht="16.5" thickBot="1" x14ac:dyDescent="0.3">
      <c r="A3" s="103" t="s">
        <v>50</v>
      </c>
      <c r="B3" s="104"/>
      <c r="C3" s="104"/>
      <c r="D3" s="25"/>
      <c r="E3" s="72"/>
      <c r="F3" s="72"/>
      <c r="G3" s="72"/>
      <c r="H3" s="72"/>
      <c r="I3" s="72"/>
      <c r="J3" s="72"/>
      <c r="K3" s="72"/>
      <c r="L3" s="72"/>
      <c r="M3" s="73"/>
      <c r="N3" s="43"/>
    </row>
    <row r="4" spans="1:14" ht="16.5" thickBot="1" x14ac:dyDescent="0.3">
      <c r="A4" s="19" t="s">
        <v>1</v>
      </c>
      <c r="B4" s="20"/>
      <c r="C4" s="20"/>
      <c r="D4" s="20"/>
      <c r="E4" s="74"/>
      <c r="F4" s="74"/>
      <c r="G4" s="74"/>
      <c r="H4" s="74"/>
      <c r="I4" s="74"/>
      <c r="J4" s="74"/>
      <c r="K4" s="74"/>
      <c r="L4" s="74"/>
      <c r="M4" s="75"/>
      <c r="N4" s="96"/>
    </row>
    <row r="5" spans="1:14" ht="15.75" customHeight="1" thickBot="1" x14ac:dyDescent="0.3">
      <c r="A5" s="9" t="s">
        <v>51</v>
      </c>
      <c r="B5" s="25"/>
      <c r="C5" s="25"/>
      <c r="D5" s="25"/>
      <c r="E5" s="72"/>
      <c r="F5" s="72"/>
      <c r="G5" s="72"/>
      <c r="H5" s="72"/>
      <c r="I5" s="72"/>
      <c r="J5" s="72"/>
      <c r="K5" s="72"/>
      <c r="L5" s="72"/>
      <c r="M5" s="73"/>
      <c r="N5" s="97"/>
    </row>
    <row r="6" spans="1:14" ht="16.5" customHeight="1" thickBot="1" x14ac:dyDescent="0.3">
      <c r="A6" s="59" t="s">
        <v>49</v>
      </c>
      <c r="B6" s="24"/>
      <c r="C6" s="24"/>
      <c r="D6" s="24"/>
      <c r="E6" s="70"/>
      <c r="F6" s="70"/>
      <c r="G6" s="70"/>
      <c r="H6" s="70"/>
      <c r="I6" s="70"/>
      <c r="J6" s="70"/>
      <c r="K6" s="70"/>
      <c r="L6" s="70"/>
      <c r="M6" s="71"/>
      <c r="N6" s="96"/>
    </row>
    <row r="7" spans="1:14" ht="15.75" customHeight="1" x14ac:dyDescent="0.25">
      <c r="A7" s="26"/>
      <c r="B7" s="109" t="s">
        <v>46</v>
      </c>
      <c r="C7" s="110"/>
      <c r="D7" s="69"/>
      <c r="E7" s="28" t="s">
        <v>5</v>
      </c>
      <c r="F7" s="27" t="s">
        <v>3</v>
      </c>
      <c r="G7" s="27" t="s">
        <v>31</v>
      </c>
      <c r="H7" s="27" t="s">
        <v>30</v>
      </c>
      <c r="I7" s="27" t="s">
        <v>4</v>
      </c>
      <c r="J7" s="55" t="s">
        <v>26</v>
      </c>
      <c r="K7" s="46"/>
      <c r="L7" s="114" t="s">
        <v>41</v>
      </c>
      <c r="M7" s="115"/>
      <c r="N7" s="98"/>
    </row>
    <row r="8" spans="1:14" ht="15" customHeight="1" x14ac:dyDescent="0.25">
      <c r="A8" s="3"/>
      <c r="B8" s="10" t="s">
        <v>28</v>
      </c>
      <c r="C8" s="10" t="s">
        <v>29</v>
      </c>
      <c r="D8" s="10"/>
      <c r="E8" s="34" t="s">
        <v>40</v>
      </c>
      <c r="F8" s="34" t="s">
        <v>40</v>
      </c>
      <c r="G8" s="34" t="s">
        <v>40</v>
      </c>
      <c r="H8" s="34" t="s">
        <v>40</v>
      </c>
      <c r="I8" s="34" t="s">
        <v>40</v>
      </c>
      <c r="J8" s="34" t="s">
        <v>40</v>
      </c>
      <c r="K8" s="47"/>
      <c r="L8" s="34" t="s">
        <v>40</v>
      </c>
      <c r="M8" s="60" t="s">
        <v>42</v>
      </c>
      <c r="N8" s="99"/>
    </row>
    <row r="9" spans="1:14" x14ac:dyDescent="0.25">
      <c r="A9" s="3"/>
      <c r="B9" s="10"/>
      <c r="C9" s="10"/>
      <c r="D9" s="10"/>
      <c r="E9" s="34"/>
      <c r="F9" s="34"/>
      <c r="G9" s="34"/>
      <c r="H9" s="34"/>
      <c r="I9" s="34"/>
      <c r="J9" s="34"/>
      <c r="K9" s="47"/>
      <c r="L9" s="34"/>
      <c r="M9" s="60"/>
      <c r="N9" s="86"/>
    </row>
    <row r="10" spans="1:14" x14ac:dyDescent="0.25">
      <c r="A10" s="3" t="s">
        <v>47</v>
      </c>
      <c r="B10" s="1">
        <v>375</v>
      </c>
      <c r="C10" s="11">
        <f>B10*10.7639</f>
        <v>4036.4624999999996</v>
      </c>
      <c r="D10" s="1"/>
      <c r="E10" s="1">
        <v>0</v>
      </c>
      <c r="F10" s="2">
        <v>0</v>
      </c>
      <c r="G10" s="2">
        <v>0</v>
      </c>
      <c r="H10" s="2">
        <v>0</v>
      </c>
      <c r="I10" s="2">
        <v>0</v>
      </c>
      <c r="J10" s="2">
        <f>SUM(E10:I10)</f>
        <v>0</v>
      </c>
      <c r="K10" s="48"/>
      <c r="L10" s="36">
        <v>0</v>
      </c>
      <c r="M10" s="61">
        <v>0</v>
      </c>
      <c r="N10" s="100"/>
    </row>
    <row r="11" spans="1:14" x14ac:dyDescent="0.25">
      <c r="A11" s="3" t="s">
        <v>48</v>
      </c>
      <c r="B11" s="1">
        <v>1335</v>
      </c>
      <c r="C11" s="11">
        <f>B11*10.7639</f>
        <v>14369.806499999999</v>
      </c>
      <c r="D11" s="11"/>
      <c r="E11" s="1">
        <v>0</v>
      </c>
      <c r="F11" s="2">
        <v>0</v>
      </c>
      <c r="G11" s="2">
        <v>0</v>
      </c>
      <c r="H11" s="2">
        <v>0</v>
      </c>
      <c r="I11" s="2">
        <v>0</v>
      </c>
      <c r="J11" s="2">
        <f>SUM(E11:I11)</f>
        <v>0</v>
      </c>
      <c r="K11" s="48"/>
      <c r="L11" s="36">
        <v>0</v>
      </c>
      <c r="M11" s="61">
        <v>0</v>
      </c>
      <c r="N11" s="44"/>
    </row>
    <row r="12" spans="1:14" x14ac:dyDescent="0.25">
      <c r="A12" s="3" t="s">
        <v>6</v>
      </c>
      <c r="B12" s="1">
        <v>1376</v>
      </c>
      <c r="C12" s="11">
        <f t="shared" ref="C12:C35" si="0">B12*10.7639</f>
        <v>14811.126399999999</v>
      </c>
      <c r="D12" s="11"/>
      <c r="E12" s="1">
        <v>1</v>
      </c>
      <c r="F12" s="2">
        <v>7</v>
      </c>
      <c r="G12" s="2">
        <v>0</v>
      </c>
      <c r="H12" s="2">
        <v>3</v>
      </c>
      <c r="I12" s="2">
        <v>2</v>
      </c>
      <c r="J12" s="2">
        <f t="shared" ref="J12:J35" si="1">SUM(E12:I12)</f>
        <v>13</v>
      </c>
      <c r="K12" s="48"/>
      <c r="L12" s="36">
        <v>4</v>
      </c>
      <c r="M12" s="61">
        <f>SUM(L12/J12)</f>
        <v>0.30769230769230771</v>
      </c>
      <c r="N12" s="44"/>
    </row>
    <row r="13" spans="1:14" x14ac:dyDescent="0.25">
      <c r="A13" s="3" t="s">
        <v>7</v>
      </c>
      <c r="B13" s="1">
        <v>1398</v>
      </c>
      <c r="C13" s="11">
        <f t="shared" si="0"/>
        <v>15047.932199999999</v>
      </c>
      <c r="D13" s="11"/>
      <c r="E13" s="1">
        <v>1</v>
      </c>
      <c r="F13" s="2">
        <v>7</v>
      </c>
      <c r="G13" s="2">
        <v>0</v>
      </c>
      <c r="H13" s="2">
        <v>3</v>
      </c>
      <c r="I13" s="2">
        <v>2</v>
      </c>
      <c r="J13" s="2">
        <f t="shared" si="1"/>
        <v>13</v>
      </c>
      <c r="K13" s="48"/>
      <c r="L13" s="36">
        <v>4</v>
      </c>
      <c r="M13" s="61">
        <f t="shared" ref="M13:M35" si="2">SUM(L13/J13)</f>
        <v>0.30769230769230771</v>
      </c>
      <c r="N13" s="44"/>
    </row>
    <row r="14" spans="1:14" x14ac:dyDescent="0.25">
      <c r="A14" s="3" t="s">
        <v>8</v>
      </c>
      <c r="B14" s="1">
        <v>1380</v>
      </c>
      <c r="C14" s="11">
        <f t="shared" si="0"/>
        <v>14854.181999999999</v>
      </c>
      <c r="D14" s="11"/>
      <c r="E14" s="1">
        <v>1</v>
      </c>
      <c r="F14" s="2">
        <v>7</v>
      </c>
      <c r="G14" s="2">
        <v>0</v>
      </c>
      <c r="H14" s="2">
        <v>5</v>
      </c>
      <c r="I14" s="2">
        <v>2</v>
      </c>
      <c r="J14" s="2">
        <f t="shared" si="1"/>
        <v>15</v>
      </c>
      <c r="K14" s="48"/>
      <c r="L14" s="36">
        <v>6</v>
      </c>
      <c r="M14" s="61">
        <f t="shared" si="2"/>
        <v>0.4</v>
      </c>
      <c r="N14" s="44"/>
    </row>
    <row r="15" spans="1:14" ht="15" customHeight="1" x14ac:dyDescent="0.25">
      <c r="A15" s="3" t="s">
        <v>9</v>
      </c>
      <c r="B15" s="1">
        <v>1380</v>
      </c>
      <c r="C15" s="11">
        <f t="shared" si="0"/>
        <v>14854.181999999999</v>
      </c>
      <c r="D15" s="11"/>
      <c r="E15" s="1">
        <v>1</v>
      </c>
      <c r="F15" s="2">
        <v>7</v>
      </c>
      <c r="G15" s="2">
        <v>0</v>
      </c>
      <c r="H15" s="2">
        <v>5</v>
      </c>
      <c r="I15" s="2">
        <v>2</v>
      </c>
      <c r="J15" s="2">
        <f t="shared" si="1"/>
        <v>15</v>
      </c>
      <c r="K15" s="48"/>
      <c r="L15" s="36">
        <v>6</v>
      </c>
      <c r="M15" s="61">
        <f t="shared" si="2"/>
        <v>0.4</v>
      </c>
      <c r="N15" s="44"/>
    </row>
    <row r="16" spans="1:14" x14ac:dyDescent="0.25">
      <c r="A16" s="3" t="s">
        <v>10</v>
      </c>
      <c r="B16" s="1">
        <v>1380</v>
      </c>
      <c r="C16" s="11">
        <f t="shared" si="0"/>
        <v>14854.181999999999</v>
      </c>
      <c r="D16" s="11"/>
      <c r="E16" s="1">
        <v>1</v>
      </c>
      <c r="F16" s="2">
        <v>6</v>
      </c>
      <c r="G16" s="2">
        <v>0</v>
      </c>
      <c r="H16" s="2">
        <v>7</v>
      </c>
      <c r="I16" s="2">
        <v>1</v>
      </c>
      <c r="J16" s="2">
        <f t="shared" si="1"/>
        <v>15</v>
      </c>
      <c r="K16" s="48"/>
      <c r="L16" s="36">
        <v>6</v>
      </c>
      <c r="M16" s="61">
        <f t="shared" si="2"/>
        <v>0.4</v>
      </c>
      <c r="N16" s="44"/>
    </row>
    <row r="17" spans="1:14" ht="15" customHeight="1" x14ac:dyDescent="0.25">
      <c r="A17" s="3" t="s">
        <v>11</v>
      </c>
      <c r="B17" s="1">
        <v>1380</v>
      </c>
      <c r="C17" s="11">
        <f t="shared" si="0"/>
        <v>14854.181999999999</v>
      </c>
      <c r="D17" s="11"/>
      <c r="E17" s="1">
        <v>1</v>
      </c>
      <c r="F17" s="2">
        <v>6</v>
      </c>
      <c r="G17" s="2">
        <v>0</v>
      </c>
      <c r="H17" s="2">
        <v>7</v>
      </c>
      <c r="I17" s="2">
        <v>1</v>
      </c>
      <c r="J17" s="2">
        <f t="shared" si="1"/>
        <v>15</v>
      </c>
      <c r="K17" s="48"/>
      <c r="L17" s="36">
        <v>6</v>
      </c>
      <c r="M17" s="61">
        <f t="shared" si="2"/>
        <v>0.4</v>
      </c>
      <c r="N17" s="44"/>
    </row>
    <row r="18" spans="1:14" x14ac:dyDescent="0.25">
      <c r="A18" s="3" t="s">
        <v>12</v>
      </c>
      <c r="B18" s="1">
        <v>1380</v>
      </c>
      <c r="C18" s="11">
        <f t="shared" si="0"/>
        <v>14854.181999999999</v>
      </c>
      <c r="D18" s="11"/>
      <c r="E18" s="1">
        <v>1</v>
      </c>
      <c r="F18" s="2">
        <v>6</v>
      </c>
      <c r="G18" s="2">
        <v>0</v>
      </c>
      <c r="H18" s="2">
        <v>7</v>
      </c>
      <c r="I18" s="2">
        <v>1</v>
      </c>
      <c r="J18" s="2">
        <f t="shared" si="1"/>
        <v>15</v>
      </c>
      <c r="K18" s="48"/>
      <c r="L18" s="36">
        <v>6</v>
      </c>
      <c r="M18" s="61">
        <f t="shared" si="2"/>
        <v>0.4</v>
      </c>
      <c r="N18" s="44"/>
    </row>
    <row r="19" spans="1:14" ht="15.75" thickBot="1" x14ac:dyDescent="0.3">
      <c r="A19" s="5" t="s">
        <v>13</v>
      </c>
      <c r="B19" s="6">
        <v>1380</v>
      </c>
      <c r="C19" s="22">
        <f t="shared" si="0"/>
        <v>14854.181999999999</v>
      </c>
      <c r="D19" s="22"/>
      <c r="E19" s="6">
        <v>1</v>
      </c>
      <c r="F19" s="12">
        <v>6</v>
      </c>
      <c r="G19" s="12">
        <v>0</v>
      </c>
      <c r="H19" s="12">
        <v>7</v>
      </c>
      <c r="I19" s="12">
        <v>1</v>
      </c>
      <c r="J19" s="12">
        <f t="shared" si="1"/>
        <v>15</v>
      </c>
      <c r="K19" s="49"/>
      <c r="L19" s="37">
        <v>6</v>
      </c>
      <c r="M19" s="62">
        <f t="shared" si="2"/>
        <v>0.4</v>
      </c>
      <c r="N19" s="44"/>
    </row>
    <row r="20" spans="1:14" x14ac:dyDescent="0.25">
      <c r="A20" s="13" t="s">
        <v>14</v>
      </c>
      <c r="B20" s="14">
        <v>1102</v>
      </c>
      <c r="C20" s="21">
        <f t="shared" si="0"/>
        <v>11861.817799999999</v>
      </c>
      <c r="D20" s="21"/>
      <c r="E20" s="14">
        <v>1</v>
      </c>
      <c r="F20" s="15">
        <v>5</v>
      </c>
      <c r="G20" s="15">
        <v>1</v>
      </c>
      <c r="H20" s="15">
        <v>5</v>
      </c>
      <c r="I20" s="15">
        <v>0</v>
      </c>
      <c r="J20" s="15">
        <f t="shared" si="1"/>
        <v>12</v>
      </c>
      <c r="K20" s="50"/>
      <c r="L20" s="38">
        <v>6</v>
      </c>
      <c r="M20" s="63">
        <f t="shared" si="2"/>
        <v>0.5</v>
      </c>
      <c r="N20" s="44"/>
    </row>
    <row r="21" spans="1:14" x14ac:dyDescent="0.25">
      <c r="A21" s="3" t="s">
        <v>15</v>
      </c>
      <c r="B21" s="1">
        <v>1102</v>
      </c>
      <c r="C21" s="11">
        <f t="shared" si="0"/>
        <v>11861.817799999999</v>
      </c>
      <c r="D21" s="11"/>
      <c r="E21" s="1">
        <v>1</v>
      </c>
      <c r="F21" s="2">
        <v>5</v>
      </c>
      <c r="G21" s="2">
        <v>1</v>
      </c>
      <c r="H21" s="2">
        <v>5</v>
      </c>
      <c r="I21" s="2">
        <v>0</v>
      </c>
      <c r="J21" s="2">
        <f t="shared" si="1"/>
        <v>12</v>
      </c>
      <c r="K21" s="48"/>
      <c r="L21" s="36">
        <v>6</v>
      </c>
      <c r="M21" s="61">
        <f t="shared" si="2"/>
        <v>0.5</v>
      </c>
      <c r="N21" s="44"/>
    </row>
    <row r="22" spans="1:14" ht="15.75" thickBot="1" x14ac:dyDescent="0.3">
      <c r="A22" s="5" t="s">
        <v>16</v>
      </c>
      <c r="B22" s="6">
        <v>1102</v>
      </c>
      <c r="C22" s="22">
        <f t="shared" si="0"/>
        <v>11861.817799999999</v>
      </c>
      <c r="D22" s="22"/>
      <c r="E22" s="6">
        <v>1</v>
      </c>
      <c r="F22" s="12">
        <v>5</v>
      </c>
      <c r="G22" s="12">
        <v>1</v>
      </c>
      <c r="H22" s="12">
        <v>5</v>
      </c>
      <c r="I22" s="12">
        <v>0</v>
      </c>
      <c r="J22" s="12">
        <f t="shared" si="1"/>
        <v>12</v>
      </c>
      <c r="K22" s="49"/>
      <c r="L22" s="37">
        <v>6</v>
      </c>
      <c r="M22" s="62">
        <f t="shared" si="2"/>
        <v>0.5</v>
      </c>
      <c r="N22" s="44"/>
    </row>
    <row r="23" spans="1:14" x14ac:dyDescent="0.25">
      <c r="A23" s="13" t="s">
        <v>17</v>
      </c>
      <c r="B23" s="14">
        <v>461</v>
      </c>
      <c r="C23" s="21">
        <f t="shared" si="0"/>
        <v>4962.1579000000002</v>
      </c>
      <c r="D23" s="21"/>
      <c r="E23" s="14">
        <v>2</v>
      </c>
      <c r="F23" s="15">
        <v>1</v>
      </c>
      <c r="G23" s="15">
        <v>0</v>
      </c>
      <c r="H23" s="15">
        <v>2</v>
      </c>
      <c r="I23" s="15">
        <v>0</v>
      </c>
      <c r="J23" s="15">
        <f t="shared" si="1"/>
        <v>5</v>
      </c>
      <c r="K23" s="50"/>
      <c r="L23" s="38">
        <v>4</v>
      </c>
      <c r="M23" s="63">
        <f t="shared" si="2"/>
        <v>0.8</v>
      </c>
      <c r="N23" s="44"/>
    </row>
    <row r="24" spans="1:14" x14ac:dyDescent="0.25">
      <c r="A24" s="3" t="s">
        <v>18</v>
      </c>
      <c r="B24" s="1">
        <v>461</v>
      </c>
      <c r="C24" s="11">
        <f t="shared" si="0"/>
        <v>4962.1579000000002</v>
      </c>
      <c r="D24" s="11"/>
      <c r="E24" s="14">
        <v>1</v>
      </c>
      <c r="F24" s="15">
        <v>2</v>
      </c>
      <c r="G24" s="15">
        <v>0</v>
      </c>
      <c r="H24" s="15">
        <v>2</v>
      </c>
      <c r="I24" s="15">
        <v>0</v>
      </c>
      <c r="J24" s="2">
        <f t="shared" si="1"/>
        <v>5</v>
      </c>
      <c r="K24" s="50"/>
      <c r="L24" s="38">
        <v>4</v>
      </c>
      <c r="M24" s="61">
        <f t="shared" si="2"/>
        <v>0.8</v>
      </c>
      <c r="N24" s="44"/>
    </row>
    <row r="25" spans="1:14" x14ac:dyDescent="0.25">
      <c r="A25" s="3" t="s">
        <v>19</v>
      </c>
      <c r="B25" s="1">
        <v>461</v>
      </c>
      <c r="C25" s="11">
        <f t="shared" si="0"/>
        <v>4962.1579000000002</v>
      </c>
      <c r="D25" s="11"/>
      <c r="E25" s="14">
        <v>1</v>
      </c>
      <c r="F25" s="15">
        <v>2</v>
      </c>
      <c r="G25" s="15">
        <v>0</v>
      </c>
      <c r="H25" s="15">
        <v>2</v>
      </c>
      <c r="I25" s="15">
        <v>0</v>
      </c>
      <c r="J25" s="2">
        <f t="shared" si="1"/>
        <v>5</v>
      </c>
      <c r="K25" s="50"/>
      <c r="L25" s="38">
        <v>4</v>
      </c>
      <c r="M25" s="61">
        <f t="shared" si="2"/>
        <v>0.8</v>
      </c>
      <c r="N25" s="44"/>
    </row>
    <row r="26" spans="1:14" x14ac:dyDescent="0.25">
      <c r="A26" s="3" t="s">
        <v>20</v>
      </c>
      <c r="B26" s="1">
        <v>461</v>
      </c>
      <c r="C26" s="11">
        <f t="shared" si="0"/>
        <v>4962.1579000000002</v>
      </c>
      <c r="D26" s="11"/>
      <c r="E26" s="14">
        <v>1</v>
      </c>
      <c r="F26" s="15">
        <v>2</v>
      </c>
      <c r="G26" s="15">
        <v>0</v>
      </c>
      <c r="H26" s="15">
        <v>2</v>
      </c>
      <c r="I26" s="15">
        <v>0</v>
      </c>
      <c r="J26" s="2">
        <f t="shared" si="1"/>
        <v>5</v>
      </c>
      <c r="K26" s="50"/>
      <c r="L26" s="38">
        <v>4</v>
      </c>
      <c r="M26" s="61">
        <f t="shared" si="2"/>
        <v>0.8</v>
      </c>
      <c r="N26" s="44"/>
    </row>
    <row r="27" spans="1:14" x14ac:dyDescent="0.25">
      <c r="A27" s="3" t="s">
        <v>21</v>
      </c>
      <c r="B27" s="1">
        <v>461</v>
      </c>
      <c r="C27" s="11">
        <f t="shared" si="0"/>
        <v>4962.1579000000002</v>
      </c>
      <c r="D27" s="11"/>
      <c r="E27" s="14">
        <v>1</v>
      </c>
      <c r="F27" s="15">
        <v>2</v>
      </c>
      <c r="G27" s="15">
        <v>0</v>
      </c>
      <c r="H27" s="15">
        <v>2</v>
      </c>
      <c r="I27" s="15">
        <v>0</v>
      </c>
      <c r="J27" s="2">
        <f t="shared" si="1"/>
        <v>5</v>
      </c>
      <c r="K27" s="50"/>
      <c r="L27" s="38">
        <v>4</v>
      </c>
      <c r="M27" s="61">
        <f t="shared" si="2"/>
        <v>0.8</v>
      </c>
      <c r="N27" s="44"/>
    </row>
    <row r="28" spans="1:14" x14ac:dyDescent="0.25">
      <c r="A28" s="3" t="s">
        <v>22</v>
      </c>
      <c r="B28" s="1">
        <v>461</v>
      </c>
      <c r="C28" s="11">
        <f t="shared" si="0"/>
        <v>4962.1579000000002</v>
      </c>
      <c r="D28" s="11"/>
      <c r="E28" s="14">
        <v>1</v>
      </c>
      <c r="F28" s="15">
        <v>2</v>
      </c>
      <c r="G28" s="15">
        <v>0</v>
      </c>
      <c r="H28" s="15">
        <v>2</v>
      </c>
      <c r="I28" s="15">
        <v>0</v>
      </c>
      <c r="J28" s="2">
        <f t="shared" si="1"/>
        <v>5</v>
      </c>
      <c r="K28" s="50"/>
      <c r="L28" s="38">
        <v>4</v>
      </c>
      <c r="M28" s="61">
        <f t="shared" si="2"/>
        <v>0.8</v>
      </c>
      <c r="N28" s="44"/>
    </row>
    <row r="29" spans="1:14" x14ac:dyDescent="0.25">
      <c r="A29" s="3" t="s">
        <v>23</v>
      </c>
      <c r="B29" s="1">
        <v>461</v>
      </c>
      <c r="C29" s="11">
        <f t="shared" si="0"/>
        <v>4962.1579000000002</v>
      </c>
      <c r="D29" s="11"/>
      <c r="E29" s="14">
        <v>1</v>
      </c>
      <c r="F29" s="15">
        <v>2</v>
      </c>
      <c r="G29" s="15">
        <v>0</v>
      </c>
      <c r="H29" s="15">
        <v>2</v>
      </c>
      <c r="I29" s="15">
        <v>0</v>
      </c>
      <c r="J29" s="2">
        <f t="shared" si="1"/>
        <v>5</v>
      </c>
      <c r="K29" s="50"/>
      <c r="L29" s="38">
        <v>4</v>
      </c>
      <c r="M29" s="61">
        <f t="shared" si="2"/>
        <v>0.8</v>
      </c>
      <c r="N29" s="44"/>
    </row>
    <row r="30" spans="1:14" x14ac:dyDescent="0.25">
      <c r="A30" s="3" t="s">
        <v>24</v>
      </c>
      <c r="B30" s="1">
        <v>461</v>
      </c>
      <c r="C30" s="11">
        <f t="shared" si="0"/>
        <v>4962.1579000000002</v>
      </c>
      <c r="D30" s="11"/>
      <c r="E30" s="14">
        <v>1</v>
      </c>
      <c r="F30" s="15">
        <v>2</v>
      </c>
      <c r="G30" s="15">
        <v>0</v>
      </c>
      <c r="H30" s="15">
        <v>2</v>
      </c>
      <c r="I30" s="15">
        <v>0</v>
      </c>
      <c r="J30" s="2">
        <f t="shared" si="1"/>
        <v>5</v>
      </c>
      <c r="K30" s="50"/>
      <c r="L30" s="38">
        <v>4</v>
      </c>
      <c r="M30" s="61">
        <f t="shared" si="2"/>
        <v>0.8</v>
      </c>
      <c r="N30" s="44"/>
    </row>
    <row r="31" spans="1:14" x14ac:dyDescent="0.25">
      <c r="A31" s="3" t="s">
        <v>25</v>
      </c>
      <c r="B31" s="1">
        <v>461</v>
      </c>
      <c r="C31" s="11">
        <f t="shared" si="0"/>
        <v>4962.1579000000002</v>
      </c>
      <c r="D31" s="11"/>
      <c r="E31" s="14">
        <v>1</v>
      </c>
      <c r="F31" s="15">
        <v>2</v>
      </c>
      <c r="G31" s="15">
        <v>0</v>
      </c>
      <c r="H31" s="15">
        <v>2</v>
      </c>
      <c r="I31" s="15">
        <v>0</v>
      </c>
      <c r="J31" s="2">
        <f t="shared" si="1"/>
        <v>5</v>
      </c>
      <c r="K31" s="50"/>
      <c r="L31" s="38">
        <v>4</v>
      </c>
      <c r="M31" s="61">
        <f t="shared" si="2"/>
        <v>0.8</v>
      </c>
      <c r="N31" s="44"/>
    </row>
    <row r="32" spans="1:14" x14ac:dyDescent="0.25">
      <c r="A32" s="3" t="s">
        <v>27</v>
      </c>
      <c r="B32" s="1">
        <v>461</v>
      </c>
      <c r="C32" s="11">
        <f t="shared" si="0"/>
        <v>4962.1579000000002</v>
      </c>
      <c r="D32" s="11"/>
      <c r="E32" s="14">
        <v>1</v>
      </c>
      <c r="F32" s="15">
        <v>2</v>
      </c>
      <c r="G32" s="15">
        <v>0</v>
      </c>
      <c r="H32" s="15">
        <v>2</v>
      </c>
      <c r="I32" s="15">
        <v>0</v>
      </c>
      <c r="J32" s="2">
        <f t="shared" si="1"/>
        <v>5</v>
      </c>
      <c r="K32" s="50"/>
      <c r="L32" s="38">
        <v>4</v>
      </c>
      <c r="M32" s="61">
        <f t="shared" si="2"/>
        <v>0.8</v>
      </c>
      <c r="N32" s="44"/>
    </row>
    <row r="33" spans="1:14" x14ac:dyDescent="0.25">
      <c r="A33" s="3" t="s">
        <v>33</v>
      </c>
      <c r="B33" s="1">
        <v>461</v>
      </c>
      <c r="C33" s="11">
        <f t="shared" si="0"/>
        <v>4962.1579000000002</v>
      </c>
      <c r="D33" s="11"/>
      <c r="E33" s="14">
        <v>1</v>
      </c>
      <c r="F33" s="15">
        <v>2</v>
      </c>
      <c r="G33" s="15">
        <v>0</v>
      </c>
      <c r="H33" s="15">
        <v>2</v>
      </c>
      <c r="I33" s="15">
        <v>0</v>
      </c>
      <c r="J33" s="2">
        <f t="shared" si="1"/>
        <v>5</v>
      </c>
      <c r="K33" s="50"/>
      <c r="L33" s="38">
        <v>4</v>
      </c>
      <c r="M33" s="61">
        <f t="shared" si="2"/>
        <v>0.8</v>
      </c>
      <c r="N33" s="44"/>
    </row>
    <row r="34" spans="1:14" x14ac:dyDescent="0.25">
      <c r="A34" s="3" t="s">
        <v>34</v>
      </c>
      <c r="B34" s="1">
        <v>461</v>
      </c>
      <c r="C34" s="11">
        <f t="shared" si="0"/>
        <v>4962.1579000000002</v>
      </c>
      <c r="D34" s="11"/>
      <c r="E34" s="1">
        <v>1</v>
      </c>
      <c r="F34" s="2">
        <v>2</v>
      </c>
      <c r="G34" s="2">
        <v>0</v>
      </c>
      <c r="H34" s="2">
        <v>2</v>
      </c>
      <c r="I34" s="2">
        <v>0</v>
      </c>
      <c r="J34" s="2">
        <f t="shared" si="1"/>
        <v>5</v>
      </c>
      <c r="K34" s="48"/>
      <c r="L34" s="36">
        <v>4</v>
      </c>
      <c r="M34" s="61">
        <f t="shared" si="2"/>
        <v>0.8</v>
      </c>
      <c r="N34" s="44"/>
    </row>
    <row r="35" spans="1:14" x14ac:dyDescent="0.25">
      <c r="A35" s="3" t="s">
        <v>35</v>
      </c>
      <c r="B35" s="1">
        <v>461</v>
      </c>
      <c r="C35" s="11">
        <f t="shared" si="0"/>
        <v>4962.1579000000002</v>
      </c>
      <c r="D35" s="11"/>
      <c r="E35" s="14">
        <v>1</v>
      </c>
      <c r="F35" s="15">
        <v>2</v>
      </c>
      <c r="G35" s="15">
        <v>0</v>
      </c>
      <c r="H35" s="15">
        <v>2</v>
      </c>
      <c r="I35" s="15">
        <v>0</v>
      </c>
      <c r="J35" s="2">
        <f t="shared" si="1"/>
        <v>5</v>
      </c>
      <c r="K35" s="50"/>
      <c r="L35" s="38">
        <v>4</v>
      </c>
      <c r="M35" s="61">
        <f t="shared" si="2"/>
        <v>0.8</v>
      </c>
      <c r="N35" s="44"/>
    </row>
    <row r="36" spans="1:14" x14ac:dyDescent="0.25">
      <c r="A36" s="3"/>
      <c r="B36" s="1"/>
      <c r="C36" s="11"/>
      <c r="D36" s="11"/>
      <c r="E36" s="1"/>
      <c r="F36" s="2"/>
      <c r="G36" s="2"/>
      <c r="H36" s="2"/>
      <c r="I36" s="2"/>
      <c r="J36" s="2"/>
      <c r="K36" s="48"/>
      <c r="L36" s="36"/>
      <c r="M36" s="4"/>
      <c r="N36" s="44"/>
    </row>
    <row r="37" spans="1:14" x14ac:dyDescent="0.25">
      <c r="A37" s="3"/>
      <c r="B37" s="1"/>
      <c r="C37" s="1"/>
      <c r="D37" s="1"/>
      <c r="E37" s="1"/>
      <c r="F37" s="2"/>
      <c r="G37" s="2"/>
      <c r="H37" s="1"/>
      <c r="I37" s="2"/>
      <c r="J37" s="2"/>
      <c r="K37" s="48"/>
      <c r="L37" s="36"/>
      <c r="M37" s="4"/>
      <c r="N37" s="44"/>
    </row>
    <row r="38" spans="1:14" ht="15.75" thickBot="1" x14ac:dyDescent="0.3">
      <c r="A38" s="23" t="s">
        <v>32</v>
      </c>
      <c r="B38" s="29">
        <f>SUM(B10:B37)</f>
        <v>22063</v>
      </c>
      <c r="C38" s="29">
        <f>SUM(C11:C37)</f>
        <v>233447.46319999985</v>
      </c>
      <c r="D38" s="29"/>
      <c r="E38" s="32">
        <f>SUM(E12:E37)</f>
        <v>25</v>
      </c>
      <c r="F38" s="29">
        <f>SUM(F9:F37)</f>
        <v>92</v>
      </c>
      <c r="G38" s="29">
        <f>SUM(G9:G37)</f>
        <v>3</v>
      </c>
      <c r="H38" s="29">
        <f>SUM(H9:H37)</f>
        <v>85</v>
      </c>
      <c r="I38" s="29">
        <f>SUM(I11:I37)</f>
        <v>12</v>
      </c>
      <c r="J38" s="56">
        <f>SUM(E38:I38)</f>
        <v>217</v>
      </c>
      <c r="K38" s="51"/>
      <c r="L38" s="39">
        <f>SUM(L11:L35)</f>
        <v>114</v>
      </c>
      <c r="M38" s="64">
        <f>SUM(L38/J38)</f>
        <v>0.52534562211981561</v>
      </c>
      <c r="N38" s="67"/>
    </row>
    <row r="39" spans="1:14" ht="15.75" customHeight="1" x14ac:dyDescent="0.25">
      <c r="A39" s="33" t="s">
        <v>36</v>
      </c>
      <c r="B39" s="31"/>
      <c r="C39" s="31"/>
      <c r="D39" s="30"/>
      <c r="E39" s="76">
        <f>E38/J38</f>
        <v>0.1152073732718894</v>
      </c>
      <c r="F39" s="77">
        <f>F38/J38</f>
        <v>0.42396313364055299</v>
      </c>
      <c r="G39" s="77">
        <f>G38/J38</f>
        <v>1.3824884792626729E-2</v>
      </c>
      <c r="H39" s="77">
        <f>H38/J38</f>
        <v>0.39170506912442399</v>
      </c>
      <c r="I39" s="57">
        <f>I38/J38</f>
        <v>5.5299539170506916E-2</v>
      </c>
      <c r="J39" s="57"/>
      <c r="K39" s="52"/>
      <c r="L39" s="40"/>
      <c r="M39" s="65"/>
      <c r="N39" s="68"/>
    </row>
    <row r="40" spans="1:14" ht="15" customHeight="1" x14ac:dyDescent="0.25">
      <c r="A40" s="16" t="s">
        <v>37</v>
      </c>
      <c r="B40" s="8"/>
      <c r="C40" s="8"/>
      <c r="D40" s="7"/>
      <c r="E40" s="17">
        <v>0.1</v>
      </c>
      <c r="F40" s="17">
        <v>0.3</v>
      </c>
      <c r="G40" s="17"/>
      <c r="H40" s="17">
        <v>0.45</v>
      </c>
      <c r="I40" s="17">
        <v>0.2</v>
      </c>
      <c r="J40" s="17"/>
      <c r="K40" s="53"/>
      <c r="L40" s="41"/>
      <c r="M40" s="18"/>
      <c r="N40" s="68"/>
    </row>
    <row r="41" spans="1:14" x14ac:dyDescent="0.25">
      <c r="A41" s="16" t="s">
        <v>38</v>
      </c>
      <c r="B41" s="8"/>
      <c r="C41" s="8"/>
      <c r="D41" s="7"/>
      <c r="E41" s="78" t="s">
        <v>43</v>
      </c>
      <c r="F41" s="17" t="s">
        <v>44</v>
      </c>
      <c r="G41" s="17"/>
      <c r="H41" s="17" t="s">
        <v>45</v>
      </c>
      <c r="I41" s="17" t="s">
        <v>39</v>
      </c>
      <c r="J41" s="17"/>
      <c r="K41" s="54"/>
      <c r="L41" s="42"/>
      <c r="M41" s="66"/>
      <c r="N41" s="68"/>
    </row>
    <row r="42" spans="1:14" ht="15.75" thickBot="1" x14ac:dyDescent="0.3">
      <c r="A42" s="87"/>
      <c r="B42" s="84"/>
      <c r="C42" s="84"/>
      <c r="D42" s="88"/>
      <c r="E42" s="89"/>
      <c r="F42" s="90"/>
      <c r="G42" s="89"/>
      <c r="H42" s="90"/>
      <c r="I42" s="91"/>
      <c r="J42" s="92"/>
      <c r="K42" s="93"/>
      <c r="L42" s="94"/>
      <c r="M42" s="95"/>
      <c r="N42" s="68"/>
    </row>
    <row r="43" spans="1:14" x14ac:dyDescent="0.25">
      <c r="A43" s="83"/>
      <c r="B43" s="45"/>
      <c r="C43" s="45"/>
      <c r="D43" s="85"/>
      <c r="E43" s="86"/>
      <c r="F43" s="86"/>
      <c r="G43" s="86"/>
      <c r="H43" s="86"/>
      <c r="I43" s="86"/>
      <c r="J43" s="44"/>
      <c r="K43" s="86"/>
      <c r="L43" s="86"/>
      <c r="M43" s="86"/>
      <c r="N43" s="44"/>
    </row>
    <row r="44" spans="1:14" x14ac:dyDescent="0.25">
      <c r="A44" s="83"/>
      <c r="B44" s="45"/>
    </row>
    <row r="45" spans="1:14" x14ac:dyDescent="0.25">
      <c r="B45" s="45"/>
      <c r="K45" s="44"/>
      <c r="L45" s="44"/>
      <c r="M45" s="44"/>
      <c r="N45" s="44"/>
    </row>
    <row r="46" spans="1:14" x14ac:dyDescent="0.25">
      <c r="N46" s="44"/>
    </row>
    <row r="47" spans="1:14" x14ac:dyDescent="0.25">
      <c r="K47" s="45"/>
      <c r="L47" s="45"/>
      <c r="M47" s="45"/>
      <c r="N47" s="45"/>
    </row>
    <row r="48" spans="1:14" x14ac:dyDescent="0.25">
      <c r="K48" s="45"/>
      <c r="L48" s="45"/>
      <c r="M48" s="45"/>
      <c r="N48" s="45"/>
    </row>
    <row r="49" spans="1:14" ht="15" customHeight="1" x14ac:dyDescent="0.25">
      <c r="K49" s="45"/>
      <c r="L49" s="45"/>
      <c r="M49" s="45"/>
      <c r="N49" s="45"/>
    </row>
    <row r="50" spans="1:14" x14ac:dyDescent="0.25">
      <c r="K50" s="45"/>
      <c r="L50" s="45"/>
      <c r="M50" s="45"/>
      <c r="N50" s="45"/>
    </row>
    <row r="51" spans="1:14" ht="15" customHeight="1" x14ac:dyDescent="0.25">
      <c r="K51" s="45"/>
      <c r="L51" s="45"/>
      <c r="M51" s="45"/>
      <c r="N51" s="45"/>
    </row>
    <row r="52" spans="1:14" ht="15" customHeight="1" x14ac:dyDescent="0.25">
      <c r="K52" s="45"/>
      <c r="L52" s="45"/>
      <c r="M52" s="45"/>
      <c r="N52" s="45"/>
    </row>
    <row r="53" spans="1:14" ht="15.75" customHeight="1" x14ac:dyDescent="0.25">
      <c r="K53" s="45"/>
      <c r="L53" s="45"/>
      <c r="M53" s="45"/>
      <c r="N53" s="45"/>
    </row>
    <row r="54" spans="1:14" ht="16.149999999999999" customHeight="1" x14ac:dyDescent="0.25">
      <c r="K54" s="45"/>
      <c r="L54" s="45"/>
      <c r="M54" s="45"/>
      <c r="N54" s="45"/>
    </row>
    <row r="55" spans="1:14" ht="15" customHeight="1" x14ac:dyDescent="0.25">
      <c r="K55" s="45"/>
      <c r="L55" s="45"/>
      <c r="M55" s="45"/>
      <c r="N55" s="45"/>
    </row>
    <row r="56" spans="1:14" x14ac:dyDescent="0.25">
      <c r="K56" s="45"/>
      <c r="L56" s="45"/>
      <c r="M56" s="45"/>
      <c r="N56" s="45"/>
    </row>
    <row r="57" spans="1:14" x14ac:dyDescent="0.25">
      <c r="K57" s="45"/>
      <c r="L57" s="45"/>
      <c r="M57" s="45"/>
      <c r="N57" s="45"/>
    </row>
    <row r="58" spans="1:14" x14ac:dyDescent="0.25">
      <c r="K58" s="45"/>
      <c r="L58" s="45"/>
      <c r="M58" s="45"/>
      <c r="N58" s="45"/>
    </row>
    <row r="59" spans="1:14" x14ac:dyDescent="0.25">
      <c r="K59" s="45"/>
      <c r="L59" s="45"/>
      <c r="M59" s="45"/>
      <c r="N59" s="45"/>
    </row>
    <row r="60" spans="1:14" ht="15" customHeight="1" x14ac:dyDescent="0.25">
      <c r="K60" s="45"/>
      <c r="L60" s="45"/>
      <c r="M60" s="45"/>
      <c r="N60" s="45"/>
    </row>
    <row r="61" spans="1:14" ht="15" customHeight="1" x14ac:dyDescent="0.25">
      <c r="K61" s="45"/>
      <c r="L61" s="45"/>
      <c r="M61" s="45"/>
      <c r="N61" s="45"/>
    </row>
    <row r="62" spans="1:14" x14ac:dyDescent="0.25">
      <c r="K62" s="45"/>
      <c r="L62" s="45"/>
      <c r="M62" s="45"/>
      <c r="N62" s="45"/>
    </row>
    <row r="63" spans="1:14" x14ac:dyDescent="0.25">
      <c r="K63" s="45"/>
      <c r="L63" s="45"/>
      <c r="M63" s="45"/>
      <c r="N63" s="45"/>
    </row>
    <row r="64" spans="1:14" x14ac:dyDescent="0.25">
      <c r="A64" s="83"/>
      <c r="B64" s="45"/>
      <c r="K64" s="45"/>
      <c r="L64" s="45"/>
      <c r="M64" s="45"/>
      <c r="N64" s="45"/>
    </row>
    <row r="65" spans="1:14" x14ac:dyDescent="0.25">
      <c r="B65" s="45"/>
      <c r="K65" s="45"/>
      <c r="L65" s="45"/>
      <c r="M65" s="45"/>
      <c r="N65" s="45"/>
    </row>
    <row r="66" spans="1:14" x14ac:dyDescent="0.25">
      <c r="B66" s="45"/>
      <c r="K66" s="45"/>
      <c r="L66" s="45"/>
      <c r="M66" s="45"/>
      <c r="N66" s="45"/>
    </row>
    <row r="67" spans="1:14" x14ac:dyDescent="0.25">
      <c r="A67" s="83"/>
      <c r="B67" s="45"/>
      <c r="K67" s="45"/>
      <c r="L67" s="45"/>
      <c r="M67" s="45"/>
      <c r="N67" s="45"/>
    </row>
    <row r="68" spans="1:14" x14ac:dyDescent="0.25">
      <c r="A68" s="83"/>
      <c r="B68" s="45"/>
      <c r="K68" s="45"/>
      <c r="L68" s="45"/>
      <c r="M68" s="45"/>
      <c r="N68" s="45"/>
    </row>
    <row r="69" spans="1:14" x14ac:dyDescent="0.25">
      <c r="A69" s="83"/>
      <c r="B69" s="45"/>
      <c r="K69" s="44"/>
      <c r="L69" s="44"/>
      <c r="M69" s="44"/>
      <c r="N69" s="44"/>
    </row>
    <row r="72" spans="1:14" ht="15" customHeight="1" x14ac:dyDescent="0.25"/>
    <row r="80" spans="1:14" ht="15" customHeight="1" x14ac:dyDescent="0.25"/>
    <row r="82" spans="1:14" ht="18.75" customHeight="1" x14ac:dyDescent="0.3">
      <c r="A82" s="101"/>
      <c r="B82" s="101"/>
    </row>
    <row r="83" spans="1:14" ht="15.75" x14ac:dyDescent="0.3">
      <c r="A83" s="79"/>
      <c r="B83" s="81"/>
    </row>
    <row r="84" spans="1:14" ht="15.75" x14ac:dyDescent="0.3">
      <c r="A84" s="79"/>
      <c r="B84" s="81"/>
    </row>
    <row r="85" spans="1:14" x14ac:dyDescent="0.25">
      <c r="A85" s="102"/>
      <c r="B85" s="82"/>
    </row>
    <row r="86" spans="1:14" ht="15" customHeight="1" x14ac:dyDescent="0.25">
      <c r="A86" s="102"/>
      <c r="B86" s="82"/>
    </row>
    <row r="87" spans="1:14" x14ac:dyDescent="0.25">
      <c r="A87" s="102"/>
      <c r="B87" s="82"/>
    </row>
    <row r="88" spans="1:14" ht="15.75" x14ac:dyDescent="0.3">
      <c r="A88" s="101"/>
      <c r="B88" s="101"/>
    </row>
    <row r="89" spans="1:14" ht="16.5" thickBot="1" x14ac:dyDescent="0.35">
      <c r="A89" s="79"/>
      <c r="B89" s="80"/>
    </row>
    <row r="90" spans="1:14" x14ac:dyDescent="0.25">
      <c r="N90" s="105"/>
    </row>
    <row r="91" spans="1:14" x14ac:dyDescent="0.25">
      <c r="N91" s="106"/>
    </row>
    <row r="92" spans="1:14" x14ac:dyDescent="0.25">
      <c r="N92" s="106"/>
    </row>
    <row r="93" spans="1:14" x14ac:dyDescent="0.25">
      <c r="N93" s="107"/>
    </row>
    <row r="94" spans="1:14" x14ac:dyDescent="0.25">
      <c r="N94" s="106"/>
    </row>
    <row r="95" spans="1:14" ht="15.75" thickBot="1" x14ac:dyDescent="0.3">
      <c r="N95" s="108"/>
    </row>
  </sheetData>
  <mergeCells count="3">
    <mergeCell ref="B7:C7"/>
    <mergeCell ref="A1:M1"/>
    <mergeCell ref="L7:M7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  <rowBreaks count="1" manualBreakCount="1">
    <brk id="68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Residential Option2 12&amp;24</vt:lpstr>
      <vt:lpstr>'Residential Option2 12&amp;24'!Print_Area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Salmon</dc:creator>
  <cp:lastModifiedBy>Eibhlin Clifford</cp:lastModifiedBy>
  <cp:lastPrinted>2024-08-05T15:54:29Z</cp:lastPrinted>
  <dcterms:created xsi:type="dcterms:W3CDTF">2015-01-29T12:26:12Z</dcterms:created>
  <dcterms:modified xsi:type="dcterms:W3CDTF">2024-08-07T10:54:26Z</dcterms:modified>
</cp:coreProperties>
</file>